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65476" windowWidth="9600" windowHeight="11640" activeTab="0"/>
  </bookViews>
  <sheets>
    <sheet name="konsumativi_ceni" sheetId="1" r:id="rId1"/>
  </sheets>
  <definedNames>
    <definedName name="_xlnm.Print_Titles" localSheetId="0">'konsumativi_ceni'!$6:$6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4" authorId="0">
      <text>
        <r>
          <rPr>
            <sz val="8"/>
            <rFont val="Tahoma"/>
            <family val="0"/>
          </rPr>
          <t>Тук напишете името на фирмата-кандидат</t>
        </r>
      </text>
    </comment>
  </commentList>
</comments>
</file>

<file path=xl/sharedStrings.xml><?xml version="1.0" encoding="utf-8"?>
<sst xmlns="http://schemas.openxmlformats.org/spreadsheetml/2006/main" count="104" uniqueCount="77">
  <si>
    <t xml:space="preserve">Апирогенен филтър "DIASAFE" за хемодиализни апарати Фрезениус </t>
  </si>
  <si>
    <t>"DIASAFE "</t>
  </si>
  <si>
    <t>бр.</t>
  </si>
  <si>
    <t>"DIASAFE +"</t>
  </si>
  <si>
    <t>Апирогенен филтър "DIASAFE +" за хемодиализни апарати Dialog</t>
  </si>
  <si>
    <t>Diacap ultra</t>
  </si>
  <si>
    <t>л.</t>
  </si>
  <si>
    <t>компл.</t>
  </si>
  <si>
    <t>Фистулни игли № 16G 25mm/150 mm</t>
  </si>
  <si>
    <t>Фистулни игли № 16G 25mm/300 mm</t>
  </si>
  <si>
    <t>Фистулни игли № 17G 25mm</t>
  </si>
  <si>
    <t>чфт.</t>
  </si>
  <si>
    <t>Катетри завременен съдов достъп:</t>
  </si>
  <si>
    <t>Наименование</t>
  </si>
  <si>
    <t>мярна единица</t>
  </si>
  <si>
    <t>Количество</t>
  </si>
  <si>
    <t>dostavcik_ime</t>
  </si>
  <si>
    <t>porn</t>
  </si>
  <si>
    <t>ime</t>
  </si>
  <si>
    <t>proizvoditel</t>
  </si>
  <si>
    <t>miarka</t>
  </si>
  <si>
    <t>kolichestvo</t>
  </si>
  <si>
    <r>
      <t xml:space="preserve"> </t>
    </r>
    <r>
      <rPr>
        <b/>
        <sz val="9"/>
        <rFont val="Arial"/>
        <family val="2"/>
      </rPr>
      <t>Позиция</t>
    </r>
  </si>
  <si>
    <t>МЕДИЦИНСКИ ИЗДЕЛИЯ  за хемодиализно лечение</t>
  </si>
  <si>
    <t>Фистулни игли № 15G 25mm/30mm</t>
  </si>
  <si>
    <r>
      <t xml:space="preserve">Ръкавици хирургически нестерилни </t>
    </r>
    <r>
      <rPr>
        <b/>
        <sz val="11"/>
        <rFont val="Times New Roman"/>
        <family val="1"/>
      </rPr>
      <t>S</t>
    </r>
  </si>
  <si>
    <r>
      <t xml:space="preserve">Ръкавици хирургически нестерилни </t>
    </r>
    <r>
      <rPr>
        <b/>
        <sz val="11"/>
        <rFont val="Times New Roman"/>
        <family val="1"/>
      </rPr>
      <t>M</t>
    </r>
  </si>
  <si>
    <r>
      <t xml:space="preserve">Ръкавици хирургически нестерилни </t>
    </r>
    <r>
      <rPr>
        <b/>
        <sz val="11"/>
        <rFont val="Times New Roman"/>
        <family val="1"/>
      </rPr>
      <t>L</t>
    </r>
  </si>
  <si>
    <r>
      <t>Ръкавици хирургически стерилни</t>
    </r>
    <r>
      <rPr>
        <b/>
        <sz val="11"/>
        <rFont val="Times New Roman"/>
        <family val="1"/>
      </rPr>
      <t xml:space="preserve"> 7</t>
    </r>
  </si>
  <si>
    <r>
      <t xml:space="preserve">Ръкавици хирургически стерилни </t>
    </r>
    <r>
      <rPr>
        <b/>
        <sz val="11"/>
        <rFont val="Times New Roman"/>
        <family val="1"/>
      </rPr>
      <t>7,5</t>
    </r>
  </si>
  <si>
    <r>
      <t xml:space="preserve">Ръкавици хирургически стерилни </t>
    </r>
    <r>
      <rPr>
        <b/>
        <sz val="11"/>
        <rFont val="Times New Roman"/>
        <family val="1"/>
      </rPr>
      <t>6,5</t>
    </r>
  </si>
  <si>
    <t>Кръвни линии за апарати Браун диалог</t>
  </si>
  <si>
    <t>Катетри за дълготрайно катетеризиране на централни венозни съдове (КДКЦВС)</t>
  </si>
  <si>
    <t>КДКЦВС с дължина 190-220 мм*</t>
  </si>
  <si>
    <t>КДКЦВС с дължина 221-260 мм*</t>
  </si>
  <si>
    <t>Хиперфузор за възрастни</t>
  </si>
  <si>
    <t>Субклавия (двулуменни) 15-16 см.</t>
  </si>
  <si>
    <t>/име, длъжност/</t>
  </si>
  <si>
    <t>комп.</t>
  </si>
  <si>
    <t>Изготвил:</t>
  </si>
  <si>
    <t>Диализатори, вътрешнопарова стерилизация,мембрани изработени от полисулфон</t>
  </si>
  <si>
    <t>lox flux за възрастни с повърхност - ефективна площ 1.3 м2, клиренс:KUF 13, yреа ml/min-243, Креатинин ml/min-215,фосвати ml/min-175</t>
  </si>
  <si>
    <t>lox flux за възрастни с повърхност - ефективна площ 1.6 м2, клиренс:KUF 16, yреа ml/min-247, Креатинин ml/min-220,фосвати ml/min-186</t>
  </si>
  <si>
    <t>lox flux за възрастни с повърхност - ефективна площ 1.8 м2, клиренс:KUF 18, yреа ml/min-252, Креатинин ml/min-224,фосвати ml/min-193</t>
  </si>
  <si>
    <t>lox flux за възрастни с повърхност - ефективна площ 2.2 м2, клиренс:KUF 21, yреа ml/min-259, Креатинин ml/min-230,фосвати ml/min-208</t>
  </si>
  <si>
    <t>lox flux за възрастни с повърхност - ефективна площ ≥ 1.5 м2</t>
  </si>
  <si>
    <t>lox flux за възрастни с повърхност - ефективна площ ≥ 1.7 м2</t>
  </si>
  <si>
    <t>lox flux за възрастни с повърхност - ефективна площ ≥ 2.0 м2</t>
  </si>
  <si>
    <t>Фистолни игли</t>
  </si>
  <si>
    <t>Ръкавици</t>
  </si>
  <si>
    <t>Кръвни линии</t>
  </si>
  <si>
    <t>Кръвни линии за апарати Фрезениус- с диаметър на венозния чорап 30 мм</t>
  </si>
  <si>
    <t>Кръвни линии за апарати Фрезениус- с диаметър на венозния чорап 22 мм</t>
  </si>
  <si>
    <t>Кърпи</t>
  </si>
  <si>
    <t>Готови за ползване кърпи  за почистване и дезинфекция на диализни апарати</t>
  </si>
  <si>
    <t>пакет</t>
  </si>
  <si>
    <t>Дезинфекционни разтвори</t>
  </si>
  <si>
    <t xml:space="preserve">Дезинфекционен разтвор за студена химическа дезинфекция на основата на пероцетна киселина- туби </t>
  </si>
  <si>
    <t xml:space="preserve">Дезинфекциозен разтвор за топлинна химическа дезинфекция съдържаща лимонена киселина - туби </t>
  </si>
  <si>
    <t xml:space="preserve">Дезинфекциозен разтвор на хлорна основа- туби </t>
  </si>
  <si>
    <t>Диализатори,мембрани изработени от полисулфон, полиетерсулфон и други деривати на полисулфона плюс стерилизация, гама лъчи и други</t>
  </si>
  <si>
    <t>Югуларис (двулуменни) 11,5F, 20см.</t>
  </si>
  <si>
    <t>Югуларис (двулуменни) 11,5F 15 см.</t>
  </si>
  <si>
    <t>Наименование на производителя</t>
  </si>
  <si>
    <t>Технически характеристики</t>
  </si>
  <si>
    <t>Предложение от:</t>
  </si>
  <si>
    <r>
      <t xml:space="preserve">Образец № 4Б Ценово предложение  за доставка на МЕДИЦИНСКИ ИЗДЕЛИЯ </t>
    </r>
    <r>
      <rPr>
        <b/>
        <i/>
        <sz val="10"/>
        <rFont val="Arial"/>
        <family val="2"/>
      </rPr>
      <t xml:space="preserve"> необходими за провеждане на  хемодиализно лечение в МОБАЛ "Д-р Стефан Черкезов" АД гр. Велико Търново през 2015 г.</t>
    </r>
  </si>
  <si>
    <t>Ед.Цена до четвърти знак без ДДС</t>
  </si>
  <si>
    <t>Обща стойност без ДДС</t>
  </si>
  <si>
    <t>Обща стойност с ДДС</t>
  </si>
  <si>
    <t>tehn</t>
  </si>
  <si>
    <t>cena</t>
  </si>
  <si>
    <t>stoinost</t>
  </si>
  <si>
    <t>sDDS</t>
  </si>
  <si>
    <t>Брой позиции:</t>
  </si>
  <si>
    <t>Обща сума без ДДС</t>
  </si>
  <si>
    <t>Обща сума с ДДС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</si>
</sst>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;;"/>
    <numFmt numFmtId="178" formatCode="0.00;;"/>
  </numFmts>
  <fonts count="17">
    <font>
      <sz val="10"/>
      <name val="Arial"/>
      <family val="0"/>
    </font>
    <font>
      <sz val="11"/>
      <color indexed="8"/>
      <name val="Calibri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53"/>
      <name val="Times New Roman"/>
      <family val="1"/>
    </font>
    <font>
      <sz val="11"/>
      <color indexed="53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1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0" borderId="2" applyNumberFormat="0" applyFill="0" applyAlignment="0" applyProtection="0"/>
    <xf numFmtId="0" fontId="1" fillId="0" borderId="3" applyNumberFormat="0" applyFill="0" applyAlignment="0" applyProtection="0"/>
    <xf numFmtId="0" fontId="1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8" borderId="5" applyNumberFormat="0" applyAlignment="0" applyProtection="0"/>
    <xf numFmtId="0" fontId="0" fillId="32" borderId="6" applyNumberFormat="0" applyFont="0" applyAlignment="0" applyProtection="0"/>
    <xf numFmtId="0" fontId="1" fillId="32" borderId="0" applyNumberFormat="0" applyBorder="0" applyAlignment="0" applyProtection="0"/>
    <xf numFmtId="0" fontId="0" fillId="20" borderId="7" applyNumberFormat="0" applyFont="0" applyAlignment="0" applyProtection="0"/>
    <xf numFmtId="0" fontId="1" fillId="33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4" borderId="0" xfId="0" applyFill="1" applyAlignment="1" applyProtection="1">
      <alignment/>
      <protection/>
    </xf>
    <xf numFmtId="0" fontId="0" fillId="0" borderId="10" xfId="0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34" borderId="11" xfId="0" applyFill="1" applyBorder="1" applyAlignment="1" applyProtection="1">
      <alignment/>
      <protection/>
    </xf>
    <xf numFmtId="49" fontId="0" fillId="34" borderId="11" xfId="0" applyNumberForma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ill="1" applyBorder="1" applyAlignment="1">
      <alignment/>
    </xf>
    <xf numFmtId="0" fontId="6" fillId="34" borderId="11" xfId="0" applyFont="1" applyFill="1" applyBorder="1" applyAlignment="1" applyProtection="1">
      <alignment horizontal="left" wrapText="1"/>
      <protection/>
    </xf>
    <xf numFmtId="0" fontId="6" fillId="34" borderId="11" xfId="0" applyFont="1" applyFill="1" applyBorder="1" applyAlignment="1" applyProtection="1">
      <alignment horizontal="center"/>
      <protection/>
    </xf>
    <xf numFmtId="0" fontId="13" fillId="34" borderId="11" xfId="0" applyFont="1" applyFill="1" applyBorder="1" applyAlignment="1" applyProtection="1">
      <alignment horizontal="center" vertical="center" wrapText="1"/>
      <protection/>
    </xf>
    <xf numFmtId="178" fontId="0" fillId="34" borderId="11" xfId="0" applyNumberFormat="1" applyFill="1" applyBorder="1" applyAlignment="1">
      <alignment/>
    </xf>
    <xf numFmtId="0" fontId="6" fillId="34" borderId="11" xfId="0" applyFont="1" applyFill="1" applyBorder="1" applyAlignment="1">
      <alignment horizontal="center" wrapText="1"/>
    </xf>
    <xf numFmtId="2" fontId="0" fillId="34" borderId="11" xfId="0" applyNumberFormat="1" applyFill="1" applyBorder="1" applyAlignment="1">
      <alignment/>
    </xf>
    <xf numFmtId="0" fontId="5" fillId="34" borderId="11" xfId="0" applyFont="1" applyFill="1" applyBorder="1" applyAlignment="1" applyProtection="1">
      <alignment wrapText="1"/>
      <protection locked="0"/>
    </xf>
    <xf numFmtId="0" fontId="5" fillId="34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wrapText="1"/>
      <protection/>
    </xf>
    <xf numFmtId="177" fontId="0" fillId="34" borderId="11" xfId="0" applyNumberFormat="1" applyFill="1" applyBorder="1" applyAlignment="1" applyProtection="1">
      <alignment/>
      <protection/>
    </xf>
    <xf numFmtId="178" fontId="0" fillId="34" borderId="11" xfId="0" applyNumberFormat="1" applyFill="1" applyBorder="1" applyAlignment="1" applyProtection="1">
      <alignment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6" fillId="34" borderId="11" xfId="0" applyFont="1" applyFill="1" applyBorder="1" applyAlignment="1" applyProtection="1">
      <alignment wrapText="1"/>
      <protection/>
    </xf>
    <xf numFmtId="0" fontId="5" fillId="34" borderId="11" xfId="0" applyFont="1" applyFill="1" applyBorder="1" applyAlignment="1" applyProtection="1">
      <alignment wrapText="1"/>
      <protection/>
    </xf>
    <xf numFmtId="0" fontId="5" fillId="34" borderId="11" xfId="0" applyFont="1" applyFill="1" applyBorder="1" applyAlignment="1" applyProtection="1">
      <alignment horizontal="center"/>
      <protection/>
    </xf>
    <xf numFmtId="177" fontId="0" fillId="0" borderId="11" xfId="0" applyNumberFormat="1" applyBorder="1" applyAlignment="1" applyProtection="1">
      <alignment/>
      <protection locked="0"/>
    </xf>
    <xf numFmtId="3" fontId="5" fillId="34" borderId="11" xfId="0" applyNumberFormat="1" applyFont="1" applyFill="1" applyBorder="1" applyAlignment="1">
      <alignment horizontal="center"/>
    </xf>
    <xf numFmtId="0" fontId="4" fillId="34" borderId="0" xfId="0" applyFont="1" applyFill="1" applyAlignment="1" applyProtection="1">
      <alignment wrapText="1"/>
      <protection/>
    </xf>
    <xf numFmtId="0" fontId="0" fillId="34" borderId="0" xfId="0" applyFill="1" applyAlignment="1">
      <alignment wrapText="1"/>
    </xf>
    <xf numFmtId="49" fontId="5" fillId="0" borderId="11" xfId="0" applyNumberFormat="1" applyFont="1" applyFill="1" applyBorder="1" applyAlignment="1" applyProtection="1">
      <alignment horizontal="left" wrapText="1"/>
      <protection locked="0"/>
    </xf>
    <xf numFmtId="49" fontId="0" fillId="0" borderId="11" xfId="0" applyNumberFormat="1" applyFill="1" applyBorder="1" applyAlignment="1" applyProtection="1">
      <alignment horizontal="left"/>
      <protection locked="0"/>
    </xf>
    <xf numFmtId="49" fontId="6" fillId="34" borderId="11" xfId="0" applyNumberFormat="1" applyFont="1" applyFill="1" applyBorder="1" applyAlignment="1" applyProtection="1">
      <alignment horizontal="left" wrapText="1"/>
      <protection/>
    </xf>
    <xf numFmtId="49" fontId="0" fillId="34" borderId="11" xfId="0" applyNumberFormat="1" applyFill="1" applyBorder="1" applyAlignment="1" applyProtection="1">
      <alignment horizontal="left"/>
      <protection/>
    </xf>
    <xf numFmtId="49" fontId="5" fillId="34" borderId="11" xfId="0" applyNumberFormat="1" applyFont="1" applyFill="1" applyBorder="1" applyAlignment="1" applyProtection="1">
      <alignment horizontal="left" wrapText="1"/>
      <protection/>
    </xf>
    <xf numFmtId="49" fontId="14" fillId="34" borderId="11" xfId="0" applyNumberFormat="1" applyFont="1" applyFill="1" applyBorder="1" applyAlignment="1" applyProtection="1">
      <alignment horizontal="left" wrapText="1"/>
      <protection/>
    </xf>
    <xf numFmtId="49" fontId="0" fillId="0" borderId="11" xfId="0" applyNumberFormat="1" applyFont="1" applyFill="1" applyBorder="1" applyAlignment="1" applyProtection="1">
      <alignment horizontal="left"/>
      <protection locked="0"/>
    </xf>
    <xf numFmtId="49" fontId="0" fillId="34" borderId="11" xfId="0" applyNumberFormat="1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wrapText="1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49" fontId="6" fillId="34" borderId="11" xfId="0" applyNumberFormat="1" applyFont="1" applyFill="1" applyBorder="1" applyAlignment="1" applyProtection="1">
      <alignment horizontal="left" vertical="center" wrapText="1"/>
      <protection/>
    </xf>
    <xf numFmtId="0" fontId="0" fillId="34" borderId="11" xfId="0" applyFill="1" applyBorder="1" applyAlignment="1" applyProtection="1">
      <alignment/>
      <protection/>
    </xf>
    <xf numFmtId="0" fontId="7" fillId="34" borderId="0" xfId="0" applyFont="1" applyFill="1" applyAlignment="1" applyProtection="1">
      <alignment horizontal="center" wrapText="1"/>
      <protection/>
    </xf>
    <xf numFmtId="0" fontId="4" fillId="34" borderId="0" xfId="0" applyFont="1" applyFill="1" applyAlignment="1" applyProtection="1">
      <alignment horizontal="center" wrapText="1"/>
      <protection/>
    </xf>
    <xf numFmtId="49" fontId="4" fillId="0" borderId="0" xfId="0" applyNumberFormat="1" applyFont="1" applyFill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te" xfId="78"/>
    <cellStyle name="Output" xfId="79"/>
    <cellStyle name="Percent" xfId="80"/>
    <cellStyle name="Sheet Title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B1">
      <selection activeCell="D4" sqref="D4:H4"/>
    </sheetView>
  </sheetViews>
  <sheetFormatPr defaultColWidth="9.140625" defaultRowHeight="12.75"/>
  <cols>
    <col min="1" max="1" width="9.140625" style="0" hidden="1" customWidth="1"/>
    <col min="2" max="2" width="8.57421875" style="0" customWidth="1"/>
    <col min="3" max="3" width="35.28125" style="0" customWidth="1"/>
    <col min="4" max="4" width="6.140625" style="0" customWidth="1"/>
    <col min="5" max="5" width="9.57421875" style="0" customWidth="1"/>
    <col min="6" max="6" width="19.57421875" style="0" customWidth="1"/>
    <col min="7" max="7" width="23.7109375" style="0" customWidth="1"/>
  </cols>
  <sheetData>
    <row r="1" spans="1:10" ht="12" customHeight="1">
      <c r="A1" s="1"/>
      <c r="B1" s="1"/>
      <c r="C1" s="1"/>
      <c r="D1" s="1"/>
      <c r="E1" s="1"/>
      <c r="F1" s="1"/>
      <c r="G1" s="1"/>
      <c r="H1" s="7"/>
      <c r="I1" s="7"/>
      <c r="J1" s="7"/>
    </row>
    <row r="2" spans="1:10" ht="12.75">
      <c r="A2" s="1"/>
      <c r="B2" s="45" t="s">
        <v>66</v>
      </c>
      <c r="C2" s="46"/>
      <c r="D2" s="46"/>
      <c r="E2" s="46"/>
      <c r="F2" s="46"/>
      <c r="G2" s="29"/>
      <c r="H2" s="7"/>
      <c r="I2" s="7"/>
      <c r="J2" s="7"/>
    </row>
    <row r="3" spans="1:10" ht="25.5" customHeight="1">
      <c r="A3" s="1"/>
      <c r="B3" s="46"/>
      <c r="C3" s="46"/>
      <c r="D3" s="46"/>
      <c r="E3" s="46"/>
      <c r="F3" s="46"/>
      <c r="G3" s="29"/>
      <c r="H3" s="7"/>
      <c r="I3" s="7"/>
      <c r="J3" s="7"/>
    </row>
    <row r="4" spans="1:10" ht="12.75">
      <c r="A4" s="1"/>
      <c r="B4" s="1"/>
      <c r="C4" s="1" t="s">
        <v>65</v>
      </c>
      <c r="D4" s="47"/>
      <c r="E4" s="48"/>
      <c r="F4" s="48"/>
      <c r="G4" s="48"/>
      <c r="H4" s="48"/>
      <c r="I4" s="30"/>
      <c r="J4" s="7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63.75">
      <c r="A6" s="5"/>
      <c r="B6" s="8" t="s">
        <v>22</v>
      </c>
      <c r="C6" s="8" t="s">
        <v>13</v>
      </c>
      <c r="D6" s="8" t="s">
        <v>14</v>
      </c>
      <c r="E6" s="8" t="s">
        <v>15</v>
      </c>
      <c r="F6" s="8" t="s">
        <v>64</v>
      </c>
      <c r="G6" s="8" t="s">
        <v>63</v>
      </c>
      <c r="H6" s="20" t="s">
        <v>67</v>
      </c>
      <c r="I6" s="20" t="s">
        <v>68</v>
      </c>
      <c r="J6" s="20" t="s">
        <v>69</v>
      </c>
    </row>
    <row r="7" spans="1:10" ht="12.75" hidden="1">
      <c r="A7" s="5" t="s">
        <v>16</v>
      </c>
      <c r="B7" s="5" t="s">
        <v>17</v>
      </c>
      <c r="C7" s="5" t="s">
        <v>18</v>
      </c>
      <c r="D7" s="5" t="s">
        <v>20</v>
      </c>
      <c r="E7" s="5" t="s">
        <v>21</v>
      </c>
      <c r="F7" s="5" t="s">
        <v>70</v>
      </c>
      <c r="G7" s="5" t="s">
        <v>19</v>
      </c>
      <c r="H7" s="10" t="s">
        <v>71</v>
      </c>
      <c r="I7" s="10" t="s">
        <v>72</v>
      </c>
      <c r="J7" s="10" t="s">
        <v>73</v>
      </c>
    </row>
    <row r="8" spans="1:10" ht="14.25">
      <c r="A8" s="6">
        <f>$D$4</f>
        <v>0</v>
      </c>
      <c r="B8" s="9"/>
      <c r="C8" s="43" t="s">
        <v>23</v>
      </c>
      <c r="D8" s="43"/>
      <c r="E8" s="44"/>
      <c r="F8" s="44"/>
      <c r="G8" s="5"/>
      <c r="H8" s="5"/>
      <c r="I8" s="5"/>
      <c r="J8" s="5"/>
    </row>
    <row r="9" spans="1:10" ht="42.75">
      <c r="A9" s="6">
        <f aca="true" t="shared" si="0" ref="A9:A52">$D$4</f>
        <v>0</v>
      </c>
      <c r="B9" s="9"/>
      <c r="C9" s="11" t="s">
        <v>0</v>
      </c>
      <c r="D9" s="11"/>
      <c r="E9" s="12"/>
      <c r="F9" s="13"/>
      <c r="G9" s="5"/>
      <c r="H9" s="21"/>
      <c r="I9" s="22">
        <f>IF(H9&gt;0,E9*H9,0)</f>
        <v>0</v>
      </c>
      <c r="J9" s="22">
        <f>I9*1.2</f>
        <v>0</v>
      </c>
    </row>
    <row r="10" spans="1:10" ht="15">
      <c r="A10" s="6">
        <f t="shared" si="0"/>
        <v>0</v>
      </c>
      <c r="B10" s="15">
        <v>16</v>
      </c>
      <c r="C10" s="19" t="s">
        <v>1</v>
      </c>
      <c r="D10" s="17" t="s">
        <v>2</v>
      </c>
      <c r="E10" s="18">
        <v>60</v>
      </c>
      <c r="F10" s="31"/>
      <c r="G10" s="32"/>
      <c r="H10" s="27"/>
      <c r="I10" s="14">
        <f aca="true" t="shared" si="1" ref="I10:I52">IF(H10&gt;0,E10*H10,0)</f>
        <v>0</v>
      </c>
      <c r="J10" s="14">
        <f aca="true" t="shared" si="2" ref="J10:J52">I10*1.2</f>
        <v>0</v>
      </c>
    </row>
    <row r="11" spans="1:10" ht="15">
      <c r="A11" s="6">
        <f t="shared" si="0"/>
        <v>0</v>
      </c>
      <c r="B11" s="15">
        <v>17</v>
      </c>
      <c r="C11" s="19" t="s">
        <v>3</v>
      </c>
      <c r="D11" s="17" t="s">
        <v>2</v>
      </c>
      <c r="E11" s="18">
        <v>200</v>
      </c>
      <c r="F11" s="31"/>
      <c r="G11" s="32"/>
      <c r="H11" s="27"/>
      <c r="I11" s="14">
        <f t="shared" si="1"/>
        <v>0</v>
      </c>
      <c r="J11" s="14">
        <f t="shared" si="2"/>
        <v>0</v>
      </c>
    </row>
    <row r="12" spans="1:10" ht="42.75">
      <c r="A12" s="6">
        <f t="shared" si="0"/>
        <v>0</v>
      </c>
      <c r="B12" s="23"/>
      <c r="C12" s="24" t="s">
        <v>4</v>
      </c>
      <c r="D12" s="24"/>
      <c r="E12" s="12"/>
      <c r="F12" s="33"/>
      <c r="G12" s="34"/>
      <c r="H12" s="21"/>
      <c r="I12" s="22">
        <f t="shared" si="1"/>
        <v>0</v>
      </c>
      <c r="J12" s="22">
        <f t="shared" si="2"/>
        <v>0</v>
      </c>
    </row>
    <row r="13" spans="1:10" ht="15">
      <c r="A13" s="6">
        <f t="shared" si="0"/>
        <v>0</v>
      </c>
      <c r="B13" s="15">
        <v>18</v>
      </c>
      <c r="C13" s="19" t="s">
        <v>5</v>
      </c>
      <c r="D13" s="17" t="s">
        <v>2</v>
      </c>
      <c r="E13" s="18">
        <v>100</v>
      </c>
      <c r="F13" s="31"/>
      <c r="G13" s="32"/>
      <c r="H13" s="27"/>
      <c r="I13" s="14">
        <f t="shared" si="1"/>
        <v>0</v>
      </c>
      <c r="J13" s="14">
        <f t="shared" si="2"/>
        <v>0</v>
      </c>
    </row>
    <row r="14" spans="1:10" ht="15">
      <c r="A14" s="6">
        <f t="shared" si="0"/>
        <v>0</v>
      </c>
      <c r="B14" s="23"/>
      <c r="C14" s="24" t="s">
        <v>56</v>
      </c>
      <c r="D14" s="25"/>
      <c r="E14" s="26"/>
      <c r="F14" s="35"/>
      <c r="G14" s="34"/>
      <c r="H14" s="21"/>
      <c r="I14" s="22">
        <f t="shared" si="1"/>
        <v>0</v>
      </c>
      <c r="J14" s="22">
        <f t="shared" si="2"/>
        <v>0</v>
      </c>
    </row>
    <row r="15" spans="1:10" ht="45">
      <c r="A15" s="6">
        <f t="shared" si="0"/>
        <v>0</v>
      </c>
      <c r="B15" s="15">
        <v>19</v>
      </c>
      <c r="C15" s="19" t="s">
        <v>57</v>
      </c>
      <c r="D15" s="17" t="s">
        <v>6</v>
      </c>
      <c r="E15" s="18">
        <v>200</v>
      </c>
      <c r="F15" s="31"/>
      <c r="G15" s="32"/>
      <c r="H15" s="27"/>
      <c r="I15" s="14">
        <f t="shared" si="1"/>
        <v>0</v>
      </c>
      <c r="J15" s="14">
        <f t="shared" si="2"/>
        <v>0</v>
      </c>
    </row>
    <row r="16" spans="1:10" ht="45">
      <c r="A16" s="6">
        <f t="shared" si="0"/>
        <v>0</v>
      </c>
      <c r="B16" s="15">
        <v>20</v>
      </c>
      <c r="C16" s="19" t="s">
        <v>58</v>
      </c>
      <c r="D16" s="17" t="s">
        <v>6</v>
      </c>
      <c r="E16" s="18">
        <v>1000</v>
      </c>
      <c r="F16" s="31"/>
      <c r="G16" s="32"/>
      <c r="H16" s="27"/>
      <c r="I16" s="14">
        <f t="shared" si="1"/>
        <v>0</v>
      </c>
      <c r="J16" s="14">
        <f t="shared" si="2"/>
        <v>0</v>
      </c>
    </row>
    <row r="17" spans="1:10" ht="63.75" customHeight="1">
      <c r="A17" s="6">
        <f t="shared" si="0"/>
        <v>0</v>
      </c>
      <c r="B17" s="15">
        <v>21</v>
      </c>
      <c r="C17" s="19" t="s">
        <v>59</v>
      </c>
      <c r="D17" s="17" t="s">
        <v>6</v>
      </c>
      <c r="E17" s="18">
        <v>1500</v>
      </c>
      <c r="F17" s="31"/>
      <c r="G17" s="32"/>
      <c r="H17" s="27"/>
      <c r="I17" s="14">
        <f t="shared" si="1"/>
        <v>0</v>
      </c>
      <c r="J17" s="14">
        <f t="shared" si="2"/>
        <v>0</v>
      </c>
    </row>
    <row r="18" spans="1:10" ht="46.5" customHeight="1">
      <c r="A18" s="6">
        <f t="shared" si="0"/>
        <v>0</v>
      </c>
      <c r="B18" s="23"/>
      <c r="C18" s="24" t="s">
        <v>40</v>
      </c>
      <c r="D18" s="25"/>
      <c r="E18" s="26"/>
      <c r="F18" s="35"/>
      <c r="G18" s="34"/>
      <c r="H18" s="21"/>
      <c r="I18" s="22">
        <f t="shared" si="1"/>
        <v>0</v>
      </c>
      <c r="J18" s="22">
        <f t="shared" si="2"/>
        <v>0</v>
      </c>
    </row>
    <row r="19" spans="1:10" ht="61.5" customHeight="1">
      <c r="A19" s="6">
        <f t="shared" si="0"/>
        <v>0</v>
      </c>
      <c r="B19" s="15">
        <v>22</v>
      </c>
      <c r="C19" s="19" t="s">
        <v>41</v>
      </c>
      <c r="D19" s="17" t="s">
        <v>2</v>
      </c>
      <c r="E19" s="18">
        <v>1000</v>
      </c>
      <c r="F19" s="31"/>
      <c r="G19" s="32"/>
      <c r="H19" s="27"/>
      <c r="I19" s="14">
        <f t="shared" si="1"/>
        <v>0</v>
      </c>
      <c r="J19" s="14">
        <f t="shared" si="2"/>
        <v>0</v>
      </c>
    </row>
    <row r="20" spans="1:10" ht="62.25" customHeight="1">
      <c r="A20" s="6">
        <f t="shared" si="0"/>
        <v>0</v>
      </c>
      <c r="B20" s="15">
        <v>23</v>
      </c>
      <c r="C20" s="19" t="s">
        <v>42</v>
      </c>
      <c r="D20" s="17" t="s">
        <v>2</v>
      </c>
      <c r="E20" s="18">
        <v>6000</v>
      </c>
      <c r="F20" s="31"/>
      <c r="G20" s="32"/>
      <c r="H20" s="27"/>
      <c r="I20" s="14">
        <f t="shared" si="1"/>
        <v>0</v>
      </c>
      <c r="J20" s="14">
        <f t="shared" si="2"/>
        <v>0</v>
      </c>
    </row>
    <row r="21" spans="1:10" ht="62.25" customHeight="1">
      <c r="A21" s="6">
        <f t="shared" si="0"/>
        <v>0</v>
      </c>
      <c r="B21" s="15">
        <v>24</v>
      </c>
      <c r="C21" s="19" t="s">
        <v>43</v>
      </c>
      <c r="D21" s="17" t="s">
        <v>2</v>
      </c>
      <c r="E21" s="18">
        <v>6000</v>
      </c>
      <c r="F21" s="31"/>
      <c r="G21" s="32"/>
      <c r="H21" s="27"/>
      <c r="I21" s="14">
        <f t="shared" si="1"/>
        <v>0</v>
      </c>
      <c r="J21" s="14">
        <f t="shared" si="2"/>
        <v>0</v>
      </c>
    </row>
    <row r="22" spans="1:10" ht="62.25" customHeight="1">
      <c r="A22" s="6">
        <f t="shared" si="0"/>
        <v>0</v>
      </c>
      <c r="B22" s="15">
        <v>25</v>
      </c>
      <c r="C22" s="19" t="s">
        <v>44</v>
      </c>
      <c r="D22" s="17" t="s">
        <v>2</v>
      </c>
      <c r="E22" s="18">
        <v>4000</v>
      </c>
      <c r="F22" s="31"/>
      <c r="G22" s="32"/>
      <c r="H22" s="27"/>
      <c r="I22" s="14">
        <f t="shared" si="1"/>
        <v>0</v>
      </c>
      <c r="J22" s="14">
        <f t="shared" si="2"/>
        <v>0</v>
      </c>
    </row>
    <row r="23" spans="1:10" ht="92.25" customHeight="1">
      <c r="A23" s="6">
        <f t="shared" si="0"/>
        <v>0</v>
      </c>
      <c r="B23" s="23"/>
      <c r="C23" s="24" t="s">
        <v>60</v>
      </c>
      <c r="D23" s="25"/>
      <c r="E23" s="26"/>
      <c r="F23" s="35"/>
      <c r="G23" s="34"/>
      <c r="H23" s="21"/>
      <c r="I23" s="22">
        <f t="shared" si="1"/>
        <v>0</v>
      </c>
      <c r="J23" s="22">
        <f t="shared" si="2"/>
        <v>0</v>
      </c>
    </row>
    <row r="24" spans="1:10" ht="29.25" customHeight="1">
      <c r="A24" s="6">
        <f t="shared" si="0"/>
        <v>0</v>
      </c>
      <c r="B24" s="15">
        <v>26</v>
      </c>
      <c r="C24" s="19" t="s">
        <v>45</v>
      </c>
      <c r="D24" s="17" t="s">
        <v>2</v>
      </c>
      <c r="E24" s="18">
        <v>1000</v>
      </c>
      <c r="F24" s="31"/>
      <c r="G24" s="32"/>
      <c r="H24" s="27"/>
      <c r="I24" s="14">
        <f t="shared" si="1"/>
        <v>0</v>
      </c>
      <c r="J24" s="14">
        <f t="shared" si="2"/>
        <v>0</v>
      </c>
    </row>
    <row r="25" spans="1:10" ht="33.75" customHeight="1">
      <c r="A25" s="6">
        <f t="shared" si="0"/>
        <v>0</v>
      </c>
      <c r="B25" s="15">
        <v>27</v>
      </c>
      <c r="C25" s="19" t="s">
        <v>46</v>
      </c>
      <c r="D25" s="17" t="s">
        <v>2</v>
      </c>
      <c r="E25" s="18">
        <v>1000</v>
      </c>
      <c r="F25" s="31"/>
      <c r="G25" s="32"/>
      <c r="H25" s="27"/>
      <c r="I25" s="14">
        <f t="shared" si="1"/>
        <v>0</v>
      </c>
      <c r="J25" s="14">
        <f t="shared" si="2"/>
        <v>0</v>
      </c>
    </row>
    <row r="26" spans="1:10" ht="33.75" customHeight="1">
      <c r="A26" s="6">
        <f t="shared" si="0"/>
        <v>0</v>
      </c>
      <c r="B26" s="15">
        <v>28</v>
      </c>
      <c r="C26" s="19" t="s">
        <v>47</v>
      </c>
      <c r="D26" s="17" t="s">
        <v>2</v>
      </c>
      <c r="E26" s="18">
        <v>1000</v>
      </c>
      <c r="F26" s="31"/>
      <c r="G26" s="32"/>
      <c r="H26" s="27"/>
      <c r="I26" s="14">
        <f t="shared" si="1"/>
        <v>0</v>
      </c>
      <c r="J26" s="14">
        <f t="shared" si="2"/>
        <v>0</v>
      </c>
    </row>
    <row r="27" spans="1:10" ht="15">
      <c r="A27" s="6">
        <f t="shared" si="0"/>
        <v>0</v>
      </c>
      <c r="B27" s="23"/>
      <c r="C27" s="24" t="s">
        <v>48</v>
      </c>
      <c r="D27" s="25"/>
      <c r="E27" s="26"/>
      <c r="F27" s="35"/>
      <c r="G27" s="34"/>
      <c r="H27" s="21"/>
      <c r="I27" s="22">
        <f t="shared" si="1"/>
        <v>0</v>
      </c>
      <c r="J27" s="22">
        <f t="shared" si="2"/>
        <v>0</v>
      </c>
    </row>
    <row r="28" spans="1:10" ht="15">
      <c r="A28" s="6">
        <f t="shared" si="0"/>
        <v>0</v>
      </c>
      <c r="B28" s="15">
        <v>29</v>
      </c>
      <c r="C28" s="19" t="s">
        <v>24</v>
      </c>
      <c r="D28" s="17" t="s">
        <v>38</v>
      </c>
      <c r="E28" s="28">
        <v>1000</v>
      </c>
      <c r="F28" s="31"/>
      <c r="G28" s="32"/>
      <c r="H28" s="27"/>
      <c r="I28" s="14">
        <f t="shared" si="1"/>
        <v>0</v>
      </c>
      <c r="J28" s="14">
        <f t="shared" si="2"/>
        <v>0</v>
      </c>
    </row>
    <row r="29" spans="1:10" ht="19.5" customHeight="1">
      <c r="A29" s="6">
        <f t="shared" si="0"/>
        <v>0</v>
      </c>
      <c r="B29" s="15">
        <v>30</v>
      </c>
      <c r="C29" s="19" t="s">
        <v>8</v>
      </c>
      <c r="D29" s="17" t="s">
        <v>7</v>
      </c>
      <c r="E29" s="28">
        <v>10000</v>
      </c>
      <c r="F29" s="31"/>
      <c r="G29" s="32"/>
      <c r="H29" s="27"/>
      <c r="I29" s="14">
        <f t="shared" si="1"/>
        <v>0</v>
      </c>
      <c r="J29" s="14">
        <f t="shared" si="2"/>
        <v>0</v>
      </c>
    </row>
    <row r="30" spans="1:10" ht="21" customHeight="1">
      <c r="A30" s="6">
        <f t="shared" si="0"/>
        <v>0</v>
      </c>
      <c r="B30" s="15">
        <v>31</v>
      </c>
      <c r="C30" s="19" t="s">
        <v>9</v>
      </c>
      <c r="D30" s="17" t="s">
        <v>7</v>
      </c>
      <c r="E30" s="28">
        <v>10000</v>
      </c>
      <c r="F30" s="31"/>
      <c r="G30" s="32"/>
      <c r="H30" s="27"/>
      <c r="I30" s="14">
        <f t="shared" si="1"/>
        <v>0</v>
      </c>
      <c r="J30" s="14">
        <f t="shared" si="2"/>
        <v>0</v>
      </c>
    </row>
    <row r="31" spans="1:10" ht="30">
      <c r="A31" s="6">
        <f t="shared" si="0"/>
        <v>0</v>
      </c>
      <c r="B31" s="15">
        <v>32</v>
      </c>
      <c r="C31" s="19" t="s">
        <v>10</v>
      </c>
      <c r="D31" s="17" t="s">
        <v>7</v>
      </c>
      <c r="E31" s="18">
        <v>2000</v>
      </c>
      <c r="F31" s="31"/>
      <c r="G31" s="32"/>
      <c r="H31" s="27"/>
      <c r="I31" s="14">
        <f t="shared" si="1"/>
        <v>0</v>
      </c>
      <c r="J31" s="14">
        <f t="shared" si="2"/>
        <v>0</v>
      </c>
    </row>
    <row r="32" spans="1:10" ht="15">
      <c r="A32" s="6">
        <f t="shared" si="0"/>
        <v>0</v>
      </c>
      <c r="B32" s="23"/>
      <c r="C32" s="24" t="s">
        <v>49</v>
      </c>
      <c r="D32" s="25"/>
      <c r="E32" s="26"/>
      <c r="F32" s="35"/>
      <c r="G32" s="34"/>
      <c r="H32" s="21"/>
      <c r="I32" s="22">
        <f t="shared" si="1"/>
        <v>0</v>
      </c>
      <c r="J32" s="22">
        <f t="shared" si="2"/>
        <v>0</v>
      </c>
    </row>
    <row r="33" spans="1:10" ht="15">
      <c r="A33" s="6">
        <f t="shared" si="0"/>
        <v>0</v>
      </c>
      <c r="B33" s="15">
        <v>33</v>
      </c>
      <c r="C33" s="19" t="s">
        <v>25</v>
      </c>
      <c r="D33" s="17" t="s">
        <v>11</v>
      </c>
      <c r="E33" s="28">
        <v>10000</v>
      </c>
      <c r="F33" s="31"/>
      <c r="G33" s="32"/>
      <c r="H33" s="27"/>
      <c r="I33" s="14">
        <f t="shared" si="1"/>
        <v>0</v>
      </c>
      <c r="J33" s="14">
        <f t="shared" si="2"/>
        <v>0</v>
      </c>
    </row>
    <row r="34" spans="1:10" ht="15.75" customHeight="1">
      <c r="A34" s="6">
        <f t="shared" si="0"/>
        <v>0</v>
      </c>
      <c r="B34" s="15">
        <v>34</v>
      </c>
      <c r="C34" s="19" t="s">
        <v>26</v>
      </c>
      <c r="D34" s="17" t="s">
        <v>11</v>
      </c>
      <c r="E34" s="28">
        <v>20000</v>
      </c>
      <c r="F34" s="31"/>
      <c r="G34" s="32"/>
      <c r="H34" s="27"/>
      <c r="I34" s="14">
        <f t="shared" si="1"/>
        <v>0</v>
      </c>
      <c r="J34" s="14">
        <f t="shared" si="2"/>
        <v>0</v>
      </c>
    </row>
    <row r="35" spans="1:10" ht="15.75" customHeight="1">
      <c r="A35" s="6">
        <f t="shared" si="0"/>
        <v>0</v>
      </c>
      <c r="B35" s="15">
        <v>35</v>
      </c>
      <c r="C35" s="19" t="s">
        <v>27</v>
      </c>
      <c r="D35" s="17" t="s">
        <v>11</v>
      </c>
      <c r="E35" s="28">
        <v>10000</v>
      </c>
      <c r="F35" s="31"/>
      <c r="G35" s="32"/>
      <c r="H35" s="27"/>
      <c r="I35" s="14">
        <f t="shared" si="1"/>
        <v>0</v>
      </c>
      <c r="J35" s="14">
        <f t="shared" si="2"/>
        <v>0</v>
      </c>
    </row>
    <row r="36" spans="1:10" ht="15.75" customHeight="1">
      <c r="A36" s="6">
        <f t="shared" si="0"/>
        <v>0</v>
      </c>
      <c r="B36" s="15">
        <v>36</v>
      </c>
      <c r="C36" s="19" t="s">
        <v>30</v>
      </c>
      <c r="D36" s="17" t="s">
        <v>11</v>
      </c>
      <c r="E36" s="18">
        <v>2000</v>
      </c>
      <c r="F36" s="31"/>
      <c r="G36" s="32"/>
      <c r="H36" s="27"/>
      <c r="I36" s="14">
        <f t="shared" si="1"/>
        <v>0</v>
      </c>
      <c r="J36" s="14">
        <f t="shared" si="2"/>
        <v>0</v>
      </c>
    </row>
    <row r="37" spans="1:10" ht="15.75" customHeight="1">
      <c r="A37" s="6">
        <f t="shared" si="0"/>
        <v>0</v>
      </c>
      <c r="B37" s="15">
        <v>37</v>
      </c>
      <c r="C37" s="19" t="s">
        <v>28</v>
      </c>
      <c r="D37" s="17" t="s">
        <v>11</v>
      </c>
      <c r="E37" s="18">
        <v>3000</v>
      </c>
      <c r="F37" s="31"/>
      <c r="G37" s="32"/>
      <c r="H37" s="27"/>
      <c r="I37" s="14">
        <f t="shared" si="1"/>
        <v>0</v>
      </c>
      <c r="J37" s="14">
        <f t="shared" si="2"/>
        <v>0</v>
      </c>
    </row>
    <row r="38" spans="1:10" ht="15">
      <c r="A38" s="6">
        <f t="shared" si="0"/>
        <v>0</v>
      </c>
      <c r="B38" s="15">
        <v>38</v>
      </c>
      <c r="C38" s="19" t="s">
        <v>29</v>
      </c>
      <c r="D38" s="17" t="s">
        <v>11</v>
      </c>
      <c r="E38" s="18">
        <v>1000</v>
      </c>
      <c r="F38" s="31"/>
      <c r="G38" s="32"/>
      <c r="H38" s="27"/>
      <c r="I38" s="14">
        <f t="shared" si="1"/>
        <v>0</v>
      </c>
      <c r="J38" s="14">
        <f t="shared" si="2"/>
        <v>0</v>
      </c>
    </row>
    <row r="39" spans="1:10" ht="18.75" customHeight="1">
      <c r="A39" s="6">
        <f t="shared" si="0"/>
        <v>0</v>
      </c>
      <c r="B39" s="23"/>
      <c r="C39" s="24" t="s">
        <v>50</v>
      </c>
      <c r="D39" s="25"/>
      <c r="E39" s="26"/>
      <c r="F39" s="35"/>
      <c r="G39" s="34"/>
      <c r="H39" s="21"/>
      <c r="I39" s="22">
        <f t="shared" si="1"/>
        <v>0</v>
      </c>
      <c r="J39" s="22">
        <f t="shared" si="2"/>
        <v>0</v>
      </c>
    </row>
    <row r="40" spans="1:10" ht="27" customHeight="1">
      <c r="A40" s="6">
        <f t="shared" si="0"/>
        <v>0</v>
      </c>
      <c r="B40" s="15">
        <v>39</v>
      </c>
      <c r="C40" s="19" t="s">
        <v>51</v>
      </c>
      <c r="D40" s="17" t="s">
        <v>7</v>
      </c>
      <c r="E40" s="28">
        <v>10000</v>
      </c>
      <c r="F40" s="31"/>
      <c r="G40" s="32"/>
      <c r="H40" s="27"/>
      <c r="I40" s="14">
        <f t="shared" si="1"/>
        <v>0</v>
      </c>
      <c r="J40" s="14">
        <f t="shared" si="2"/>
        <v>0</v>
      </c>
    </row>
    <row r="41" spans="1:10" ht="28.5" customHeight="1">
      <c r="A41" s="6">
        <f t="shared" si="0"/>
        <v>0</v>
      </c>
      <c r="B41" s="15">
        <v>40</v>
      </c>
      <c r="C41" s="19" t="s">
        <v>52</v>
      </c>
      <c r="D41" s="17" t="s">
        <v>7</v>
      </c>
      <c r="E41" s="28">
        <v>2000</v>
      </c>
      <c r="F41" s="31"/>
      <c r="G41" s="32"/>
      <c r="H41" s="27"/>
      <c r="I41" s="14">
        <f t="shared" si="1"/>
        <v>0</v>
      </c>
      <c r="J41" s="14">
        <f t="shared" si="2"/>
        <v>0</v>
      </c>
    </row>
    <row r="42" spans="1:10" ht="15.75" customHeight="1">
      <c r="A42" s="6">
        <f t="shared" si="0"/>
        <v>0</v>
      </c>
      <c r="B42" s="15">
        <v>41</v>
      </c>
      <c r="C42" s="19" t="s">
        <v>31</v>
      </c>
      <c r="D42" s="17" t="s">
        <v>7</v>
      </c>
      <c r="E42" s="18">
        <v>8000</v>
      </c>
      <c r="F42" s="31"/>
      <c r="G42" s="32"/>
      <c r="H42" s="27"/>
      <c r="I42" s="14">
        <f t="shared" si="1"/>
        <v>0</v>
      </c>
      <c r="J42" s="14">
        <f t="shared" si="2"/>
        <v>0</v>
      </c>
    </row>
    <row r="43" spans="1:10" ht="43.5">
      <c r="A43" s="6">
        <f t="shared" si="0"/>
        <v>0</v>
      </c>
      <c r="B43" s="23"/>
      <c r="C43" s="24" t="s">
        <v>32</v>
      </c>
      <c r="D43" s="25"/>
      <c r="E43" s="26"/>
      <c r="F43" s="35"/>
      <c r="G43" s="34"/>
      <c r="H43" s="21"/>
      <c r="I43" s="22">
        <f t="shared" si="1"/>
        <v>0</v>
      </c>
      <c r="J43" s="22">
        <f t="shared" si="2"/>
        <v>0</v>
      </c>
    </row>
    <row r="44" spans="1:10" ht="15">
      <c r="A44" s="6">
        <f t="shared" si="0"/>
        <v>0</v>
      </c>
      <c r="B44" s="15">
        <v>42</v>
      </c>
      <c r="C44" s="19" t="s">
        <v>33</v>
      </c>
      <c r="D44" s="17" t="s">
        <v>2</v>
      </c>
      <c r="E44" s="18">
        <v>20</v>
      </c>
      <c r="F44" s="31"/>
      <c r="G44" s="32"/>
      <c r="H44" s="27"/>
      <c r="I44" s="14">
        <f t="shared" si="1"/>
        <v>0</v>
      </c>
      <c r="J44" s="14">
        <f t="shared" si="2"/>
        <v>0</v>
      </c>
    </row>
    <row r="45" spans="1:10" ht="15">
      <c r="A45" s="6">
        <f t="shared" si="0"/>
        <v>0</v>
      </c>
      <c r="B45" s="15">
        <v>43</v>
      </c>
      <c r="C45" s="19" t="s">
        <v>34</v>
      </c>
      <c r="D45" s="17" t="s">
        <v>2</v>
      </c>
      <c r="E45" s="18">
        <v>20</v>
      </c>
      <c r="F45" s="31"/>
      <c r="G45" s="32"/>
      <c r="H45" s="27"/>
      <c r="I45" s="14">
        <f t="shared" si="1"/>
        <v>0</v>
      </c>
      <c r="J45" s="14">
        <f t="shared" si="2"/>
        <v>0</v>
      </c>
    </row>
    <row r="46" spans="1:10" ht="15">
      <c r="A46" s="6">
        <f t="shared" si="0"/>
        <v>0</v>
      </c>
      <c r="B46" s="15">
        <v>44</v>
      </c>
      <c r="C46" s="19" t="s">
        <v>35</v>
      </c>
      <c r="D46" s="17" t="s">
        <v>2</v>
      </c>
      <c r="E46" s="18">
        <v>15</v>
      </c>
      <c r="F46" s="31"/>
      <c r="G46" s="32"/>
      <c r="H46" s="27"/>
      <c r="I46" s="14">
        <f t="shared" si="1"/>
        <v>0</v>
      </c>
      <c r="J46" s="14">
        <f t="shared" si="2"/>
        <v>0</v>
      </c>
    </row>
    <row r="47" spans="1:10" ht="29.25">
      <c r="A47" s="6">
        <f t="shared" si="0"/>
        <v>0</v>
      </c>
      <c r="B47" s="23"/>
      <c r="C47" s="24" t="s">
        <v>12</v>
      </c>
      <c r="D47" s="25"/>
      <c r="E47" s="26"/>
      <c r="F47" s="36"/>
      <c r="G47" s="34"/>
      <c r="H47" s="21"/>
      <c r="I47" s="22">
        <f t="shared" si="1"/>
        <v>0</v>
      </c>
      <c r="J47" s="22">
        <f t="shared" si="2"/>
        <v>0</v>
      </c>
    </row>
    <row r="48" spans="1:10" ht="15">
      <c r="A48" s="6">
        <f t="shared" si="0"/>
        <v>0</v>
      </c>
      <c r="B48" s="15">
        <v>45</v>
      </c>
      <c r="C48" s="19" t="s">
        <v>61</v>
      </c>
      <c r="D48" s="17" t="s">
        <v>2</v>
      </c>
      <c r="E48" s="18">
        <v>200</v>
      </c>
      <c r="F48" s="31"/>
      <c r="G48" s="32"/>
      <c r="H48" s="27"/>
      <c r="I48" s="14">
        <f t="shared" si="1"/>
        <v>0</v>
      </c>
      <c r="J48" s="14">
        <f t="shared" si="2"/>
        <v>0</v>
      </c>
    </row>
    <row r="49" spans="1:10" ht="13.5" customHeight="1">
      <c r="A49" s="6">
        <f t="shared" si="0"/>
        <v>0</v>
      </c>
      <c r="B49" s="15">
        <v>46</v>
      </c>
      <c r="C49" s="19" t="s">
        <v>36</v>
      </c>
      <c r="D49" s="17" t="s">
        <v>2</v>
      </c>
      <c r="E49" s="18">
        <v>50</v>
      </c>
      <c r="F49" s="31"/>
      <c r="G49" s="32"/>
      <c r="H49" s="27"/>
      <c r="I49" s="14">
        <f t="shared" si="1"/>
        <v>0</v>
      </c>
      <c r="J49" s="14">
        <f t="shared" si="2"/>
        <v>0</v>
      </c>
    </row>
    <row r="50" spans="1:10" ht="13.5" customHeight="1">
      <c r="A50" s="6">
        <f t="shared" si="0"/>
        <v>0</v>
      </c>
      <c r="B50" s="15">
        <v>47</v>
      </c>
      <c r="C50" s="19" t="s">
        <v>62</v>
      </c>
      <c r="D50" s="10" t="s">
        <v>2</v>
      </c>
      <c r="E50" s="18">
        <v>50</v>
      </c>
      <c r="F50" s="37"/>
      <c r="G50" s="32"/>
      <c r="H50" s="27"/>
      <c r="I50" s="14">
        <f t="shared" si="1"/>
        <v>0</v>
      </c>
      <c r="J50" s="14">
        <f t="shared" si="2"/>
        <v>0</v>
      </c>
    </row>
    <row r="51" spans="1:10" ht="13.5" customHeight="1">
      <c r="A51" s="6">
        <f t="shared" si="0"/>
        <v>0</v>
      </c>
      <c r="B51" s="23"/>
      <c r="C51" s="24" t="s">
        <v>53</v>
      </c>
      <c r="D51" s="5"/>
      <c r="E51" s="26"/>
      <c r="F51" s="38"/>
      <c r="G51" s="34"/>
      <c r="H51" s="21"/>
      <c r="I51" s="22">
        <f t="shared" si="1"/>
        <v>0</v>
      </c>
      <c r="J51" s="22">
        <f t="shared" si="2"/>
        <v>0</v>
      </c>
    </row>
    <row r="52" spans="1:10" ht="45">
      <c r="A52" s="6">
        <f t="shared" si="0"/>
        <v>0</v>
      </c>
      <c r="B52" s="15">
        <v>48</v>
      </c>
      <c r="C52" s="19" t="s">
        <v>54</v>
      </c>
      <c r="D52" s="16" t="s">
        <v>55</v>
      </c>
      <c r="E52" s="18">
        <v>3500</v>
      </c>
      <c r="F52" s="37"/>
      <c r="G52" s="32"/>
      <c r="H52" s="27"/>
      <c r="I52" s="14">
        <f t="shared" si="1"/>
        <v>0</v>
      </c>
      <c r="J52" s="14">
        <f t="shared" si="2"/>
        <v>0</v>
      </c>
    </row>
    <row r="53" spans="7:10" ht="12.75">
      <c r="G53" s="3"/>
      <c r="H53" s="2"/>
      <c r="I53" s="4"/>
      <c r="J53" s="4"/>
    </row>
    <row r="54" spans="2:10" ht="15">
      <c r="B54" s="39"/>
      <c r="C54" s="40" t="s">
        <v>74</v>
      </c>
      <c r="D54" s="39"/>
      <c r="E54" s="39">
        <f>COUNT(H10:H52)</f>
        <v>0</v>
      </c>
      <c r="F54" s="39"/>
      <c r="G54" s="39"/>
      <c r="H54" s="39"/>
      <c r="I54" s="39"/>
      <c r="J54" s="39"/>
    </row>
    <row r="55" spans="2:10" ht="15">
      <c r="B55" s="39"/>
      <c r="C55" s="40" t="s">
        <v>75</v>
      </c>
      <c r="D55" s="39"/>
      <c r="E55" s="42">
        <f>SUM(I10:I52)</f>
        <v>0</v>
      </c>
      <c r="F55" s="39"/>
      <c r="G55" s="39"/>
      <c r="H55" s="39"/>
      <c r="I55" s="39"/>
      <c r="J55" s="39"/>
    </row>
    <row r="56" spans="2:10" ht="15">
      <c r="B56" s="39"/>
      <c r="C56" s="40" t="s">
        <v>76</v>
      </c>
      <c r="D56" s="39"/>
      <c r="E56" s="42">
        <f>SUM(J10:J52)</f>
        <v>0</v>
      </c>
      <c r="F56" s="39"/>
      <c r="G56" s="39"/>
      <c r="H56" s="39"/>
      <c r="I56" s="39"/>
      <c r="J56" s="39"/>
    </row>
    <row r="57" spans="2:10" ht="12.75">
      <c r="B57" s="39"/>
      <c r="C57" s="39" t="s">
        <v>39</v>
      </c>
      <c r="D57" s="39"/>
      <c r="E57" s="39"/>
      <c r="F57" s="39"/>
      <c r="G57" s="39"/>
      <c r="H57" s="39"/>
      <c r="I57" s="39"/>
      <c r="J57" s="39"/>
    </row>
    <row r="58" spans="2:10" ht="12.75">
      <c r="B58" s="39"/>
      <c r="C58" s="41" t="s">
        <v>37</v>
      </c>
      <c r="D58" s="39"/>
      <c r="E58" s="39"/>
      <c r="F58" s="39"/>
      <c r="G58" s="39"/>
      <c r="H58" s="39"/>
      <c r="I58" s="39"/>
      <c r="J58" s="39"/>
    </row>
  </sheetData>
  <sheetProtection sheet="1" objects="1" scenarios="1" selectLockedCells="1"/>
  <mergeCells count="3">
    <mergeCell ref="C8:F8"/>
    <mergeCell ref="B2:F3"/>
    <mergeCell ref="D4:H4"/>
  </mergeCells>
  <printOptions horizontalCentered="1"/>
  <pageMargins left="0.31496062992125984" right="0.15748031496062992" top="0.3937007874015748" bottom="0.15748031496062992" header="0.5118110236220472" footer="0.5118110236220472"/>
  <pageSetup blackAndWhite="1"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ITM-Rousse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dipl.eng.Konstantin Kutzarov</dc:creator>
  <cp:keywords/>
  <dc:description/>
  <cp:lastModifiedBy>Tsanco</cp:lastModifiedBy>
  <cp:lastPrinted>2014-11-09T09:06:35Z</cp:lastPrinted>
  <dcterms:created xsi:type="dcterms:W3CDTF">2011-01-10T11:34:06Z</dcterms:created>
  <dcterms:modified xsi:type="dcterms:W3CDTF">2014-11-09T09:35:27Z</dcterms:modified>
  <cp:category/>
  <cp:version/>
  <cp:contentType/>
  <cp:contentStatus/>
</cp:coreProperties>
</file>